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4720" windowHeight="12225" activeTab="0"/>
  </bookViews>
  <sheets>
    <sheet name="GPA calculator" sheetId="1" r:id="rId1"/>
    <sheet name="Lookup tabl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<sst xmlns="http://schemas.openxmlformats.org/spreadsheetml/2006/main" count="28" uniqueCount="25">
  <si>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Quality Points</t>
  </si>
  <si>
    <t>Current GPA</t>
  </si>
  <si>
    <t>Credit Hours</t>
  </si>
  <si>
    <t>Letter Grade</t>
  </si>
  <si>
    <t>C</t>
  </si>
  <si>
    <t>F</t>
  </si>
  <si>
    <t>D</t>
  </si>
  <si>
    <t>B</t>
  </si>
  <si>
    <t>A</t>
  </si>
  <si>
    <t>U</t>
  </si>
  <si>
    <t>P</t>
  </si>
  <si>
    <t>S</t>
  </si>
  <si>
    <t>Pass/Fail Grade</t>
  </si>
  <si>
    <t>Cumulative GPA</t>
  </si>
  <si>
    <t>Spring 2020 Courses (e.g. PSY 1013)</t>
  </si>
  <si>
    <t>Pass/Fail Option (Enter Yes or No for each course)</t>
  </si>
  <si>
    <t>Spring 2020 Transcript Grade</t>
  </si>
  <si>
    <t>Spring 2020  GPA Hours</t>
  </si>
  <si>
    <t>Spring 2020 Quality Points</t>
  </si>
  <si>
    <t>Total Spring 2020 GPA Hours</t>
  </si>
  <si>
    <t>Total Spring 2020 GPA Quality Points</t>
  </si>
  <si>
    <t>The GPA hours and quality points you've earned up to now can be found on your transcript, which you can access in Banner</t>
  </si>
  <si>
    <t>Instructions: Enter data in the fields highlighted in blue.  Your Cumulative GPA will be displayed in the yellow-highlighted cell (H9)</t>
  </si>
  <si>
    <t>Total Quality Points at end of Fall 2019 Semester</t>
  </si>
  <si>
    <t>Total GPA Hours at end of Fall 2019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</si>
</sst>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FBB1-4ECD-46A3-AFAC-745D3D592E35}">
  <dimension ref="A1:H18"/>
  <sheetViews>
    <sheetView tabSelected="1" zoomScale="130" zoomScaleNormal="130" workbookViewId="0" topLeftCell="A1">
      <selection activeCell="G4" sqref="G4"/>
    </sheetView>
  </sheetViews>
  <sheetFormatPr defaultColWidth="9.140625" defaultRowHeight="15"/>
  <cols>
    <col min="1" max="1" width="20.57421875" style="0" customWidth="1"/>
    <col min="2" max="2" width="14.8515625" style="0" customWidth="1"/>
    <col min="3" max="3" width="12.421875" style="0" customWidth="1"/>
    <col min="4" max="4" width="16.140625" style="0" customWidth="1"/>
    <col min="5" max="5" width="14.8515625" style="0" customWidth="1"/>
    <col min="6" max="6" width="13.140625" style="0" customWidth="1"/>
    <col min="7" max="7" width="13.421875" style="0" customWidth="1"/>
    <col min="8" max="8" width="12.421875" style="0" customWidth="1"/>
  </cols>
  <sheetData>
    <row r="1" ht="15">
      <c r="A1" t="s">
        <v>22</v>
      </c>
    </row>
    <row r="2" ht="15">
      <c r="A2" t="s">
        <v>21</v>
      </c>
    </row>
    <row r="3" ht="15.75" thickBot="1"/>
    <row r="4" spans="1:3" ht="60.75" thickBot="1">
      <c r="A4" s="17" t="s">
        <v>24</v>
      </c>
      <c r="B4" s="17" t="s">
        <v>23</v>
      </c>
      <c r="C4" s="18" t="s">
        <v>1</v>
      </c>
    </row>
    <row r="5" spans="1:3" ht="15.75" thickBot="1">
      <c r="A5" s="19"/>
      <c r="B5" s="19"/>
      <c r="C5" s="20" t="e">
        <f>B5/A5</f>
        <v>#DIV/0!</v>
      </c>
    </row>
    <row r="7" ht="15.75" thickBot="1"/>
    <row r="8" spans="1:8" ht="47.25" customHeight="1" thickBot="1" thickTop="1">
      <c r="A8" s="8" t="s">
        <v>14</v>
      </c>
      <c r="B8" s="10" t="s">
        <v>2</v>
      </c>
      <c r="C8" s="10" t="s">
        <v>3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13</v>
      </c>
    </row>
    <row r="9" spans="1:8" ht="16.5" thickBot="1" thickTop="1">
      <c r="A9" s="11"/>
      <c r="B9" s="12"/>
      <c r="C9" s="12"/>
      <c r="D9" s="12"/>
      <c r="E9" s="6" t="str">
        <f>IF(OR(LEFT(D9,1)="Y",LEFT(D9,1)="y"),VLOOKUP(C9,'Lookup table'!$B$2:$D$6,2,FALSE),IF(D9="","",C9))</f>
        <v/>
      </c>
      <c r="F9" s="6">
        <f>IF(OR(E9="U",E9="P",E9="S"),0,B9)</f>
        <v>0</v>
      </c>
      <c r="G9" s="6">
        <f>IF(OR(E9="U",E9="P",E9="S",E9=""),0,B9*VLOOKUP(C9,'Lookup table'!$B$2:$D$6,3,FALSE))</f>
        <v>0</v>
      </c>
      <c r="H9" s="21" t="e">
        <f>(B5+G18)/(A5+F18)</f>
        <v>#DIV/0!</v>
      </c>
    </row>
    <row r="10" spans="1:8" ht="15.75" thickTop="1">
      <c r="A10" s="13"/>
      <c r="B10" s="14"/>
      <c r="C10" s="14"/>
      <c r="D10" s="14"/>
      <c r="E10" s="6" t="str">
        <f>IF(OR(D10="Yes",D10="yes",D10="YES"),VLOOKUP(C10,'Lookup table'!$B$2:$D$6,2,FALSE),IF(D10="","",C10))</f>
        <v/>
      </c>
      <c r="F10" s="6">
        <f aca="true" t="shared" si="0" ref="F10:F15">IF(OR(E10="U",E10="P",E10="S"),0,B10)</f>
        <v>0</v>
      </c>
      <c r="G10" s="6">
        <f>IF(OR(E10="U",E10="P",E10="S",E10=""),0,B10*VLOOKUP(C10,'Lookup table'!$B$2:$D$6,3,FALSE))</f>
        <v>0</v>
      </c>
      <c r="H10" s="3"/>
    </row>
    <row r="11" spans="1:8" ht="15">
      <c r="A11" s="13"/>
      <c r="B11" s="14"/>
      <c r="C11" s="14"/>
      <c r="D11" s="14"/>
      <c r="E11" s="6" t="str">
        <f>IF(OR(D11="Yes",D11="yes",D11="YES"),VLOOKUP(C11,'Lookup table'!$B$2:$D$6,2,FALSE),IF(D11="","",C11))</f>
        <v/>
      </c>
      <c r="F11" s="6">
        <f t="shared" si="0"/>
        <v>0</v>
      </c>
      <c r="G11" s="6">
        <f>IF(OR(E11="U",E11="P",E11="S",E11=""),0,B11*VLOOKUP(C11,'Lookup table'!$B$2:$D$6,3,FALSE))</f>
        <v>0</v>
      </c>
      <c r="H11" s="3"/>
    </row>
    <row r="12" spans="1:8" ht="15">
      <c r="A12" s="13"/>
      <c r="B12" s="14"/>
      <c r="C12" s="14"/>
      <c r="D12" s="14"/>
      <c r="E12" s="6" t="str">
        <f>IF(OR(D12="Yes",D12="yes",D12="YES"),VLOOKUP(C12,'Lookup table'!$B$2:$D$6,2,FALSE),IF(D12="","",C12))</f>
        <v/>
      </c>
      <c r="F12" s="6">
        <f t="shared" si="0"/>
        <v>0</v>
      </c>
      <c r="G12" s="6">
        <f>IF(OR(E12="U",E12="P",E12="S",E12=""),0,B12*VLOOKUP(C12,'Lookup table'!$B$2:$D$6,3,FALSE))</f>
        <v>0</v>
      </c>
      <c r="H12" s="3"/>
    </row>
    <row r="13" spans="1:8" ht="15">
      <c r="A13" s="13"/>
      <c r="B13" s="14"/>
      <c r="C13" s="14"/>
      <c r="D13" s="14"/>
      <c r="E13" s="6" t="str">
        <f>IF(OR(D13="Yes",D13="yes",D13="YES"),VLOOKUP(C13,'Lookup table'!$B$2:$D$6,2,FALSE),IF(D13="","",C13))</f>
        <v/>
      </c>
      <c r="F13" s="6">
        <f t="shared" si="0"/>
        <v>0</v>
      </c>
      <c r="G13" s="6">
        <f>IF(OR(E13="U",E13="P",E13="S",E13=""),0,B13*VLOOKUP(C13,'Lookup table'!$B$2:$D$6,3,FALSE))</f>
        <v>0</v>
      </c>
      <c r="H13" s="3"/>
    </row>
    <row r="14" spans="1:8" ht="15">
      <c r="A14" s="13"/>
      <c r="B14" s="14"/>
      <c r="C14" s="14"/>
      <c r="D14" s="14"/>
      <c r="E14" s="6" t="str">
        <f>IF(OR(D14="Yes",D14="yes",D14="YES"),VLOOKUP(C14,'Lookup table'!$B$2:$D$6,2,FALSE),IF(D14="","",C14))</f>
        <v/>
      </c>
      <c r="F14" s="6">
        <f t="shared" si="0"/>
        <v>0</v>
      </c>
      <c r="G14" s="6">
        <f>IF(OR(E14="U",E14="P",E14="S",E14=""),0,B14*VLOOKUP(C14,'Lookup table'!$B$2:$D$6,3,FALSE))</f>
        <v>0</v>
      </c>
      <c r="H14" s="3"/>
    </row>
    <row r="15" spans="1:8" ht="15.75" thickBot="1">
      <c r="A15" s="15"/>
      <c r="B15" s="16"/>
      <c r="C15" s="16"/>
      <c r="D15" s="16"/>
      <c r="E15" s="7" t="str">
        <f>IF(OR(D15="Yes",D15="yes",D15="YES"),VLOOKUP(C15,'Lookup table'!$B$2:$D$6,2,FALSE),IF(D15="","",C15))</f>
        <v/>
      </c>
      <c r="F15" s="7">
        <f t="shared" si="0"/>
        <v>0</v>
      </c>
      <c r="G15" s="7">
        <f>IF(OR(E15="U",E15="P",E15="S",E15=""),0,B15*VLOOKUP(C15,'Lookup table'!$B$2:$D$6,3,FALSE))</f>
        <v>0</v>
      </c>
      <c r="H15" s="3"/>
    </row>
    <row r="16" ht="15.75" thickTop="1"/>
    <row r="17" spans="3:7" ht="45" customHeight="1">
      <c r="C17" s="1"/>
      <c r="D17" s="1"/>
      <c r="F17" s="5" t="s">
        <v>19</v>
      </c>
      <c r="G17" s="5" t="s">
        <v>20</v>
      </c>
    </row>
    <row r="18" spans="2:7" ht="15">
      <c r="B18" s="2"/>
      <c r="C18" s="2"/>
      <c r="D18" s="2"/>
      <c r="F18" s="2">
        <f>SUM(F9:F15)</f>
        <v>0</v>
      </c>
      <c r="G18" s="2">
        <f>SUM(G9:G15)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0476-89E3-43A9-8DFA-4C95035D49D6}">
  <dimension ref="B1:D6"/>
  <sheetViews>
    <sheetView workbookViewId="0" topLeftCell="A1">
      <selection activeCell="D14" sqref="D14"/>
    </sheetView>
  </sheetViews>
  <sheetFormatPr defaultColWidth="9.140625" defaultRowHeight="15"/>
  <cols>
    <col min="2" max="2" width="12.140625" style="0" customWidth="1"/>
    <col min="3" max="3" width="14.7109375" style="0" customWidth="1"/>
    <col min="4" max="4" width="12.7109375" style="0" customWidth="1"/>
  </cols>
  <sheetData>
    <row r="1" spans="2:4" ht="15">
      <c r="B1" s="4" t="s">
        <v>3</v>
      </c>
      <c r="C1" s="4" t="s">
        <v>12</v>
      </c>
      <c r="D1" s="4" t="s">
        <v>0</v>
      </c>
    </row>
    <row r="2" spans="2:4" ht="15">
      <c r="B2" s="3" t="s">
        <v>5</v>
      </c>
      <c r="C2" s="3" t="s">
        <v>9</v>
      </c>
      <c r="D2" s="3">
        <v>0</v>
      </c>
    </row>
    <row r="3" spans="2:4" ht="15">
      <c r="B3" s="3" t="s">
        <v>6</v>
      </c>
      <c r="C3" s="3" t="s">
        <v>10</v>
      </c>
      <c r="D3" s="3">
        <v>1</v>
      </c>
    </row>
    <row r="4" spans="2:4" ht="15">
      <c r="B4" s="3" t="s">
        <v>4</v>
      </c>
      <c r="C4" s="3" t="s">
        <v>11</v>
      </c>
      <c r="D4" s="3">
        <v>2</v>
      </c>
    </row>
    <row r="5" spans="2:4" ht="15">
      <c r="B5" s="3" t="s">
        <v>7</v>
      </c>
      <c r="C5" s="3" t="s">
        <v>11</v>
      </c>
      <c r="D5" s="3">
        <v>3</v>
      </c>
    </row>
    <row r="6" spans="2:4" ht="15">
      <c r="B6" s="3" t="s">
        <v>8</v>
      </c>
      <c r="C6" s="3" t="s">
        <v>11</v>
      </c>
      <c r="D6" s="3">
        <v>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Elder</dc:creator>
  <cp:keywords/>
  <dc:description/>
  <cp:lastModifiedBy>Steven H. Elder</cp:lastModifiedBy>
  <dcterms:created xsi:type="dcterms:W3CDTF">2020-04-07T22:14:58Z</dcterms:created>
  <dcterms:modified xsi:type="dcterms:W3CDTF">2020-04-08T16:44:01Z</dcterms:modified>
  <cp:category/>
  <cp:version/>
  <cp:contentType/>
  <cp:contentStatus/>
</cp:coreProperties>
</file>